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cuments\AMAP\Contrat\Annee2023\"/>
    </mc:Choice>
  </mc:AlternateContent>
  <xr:revisionPtr revIDLastSave="0" documentId="8_{1974EF2C-CB79-4964-8B16-2F2C46241953}" xr6:coauthVersionLast="47" xr6:coauthVersionMax="47" xr10:uidLastSave="{00000000-0000-0000-0000-000000000000}"/>
  <bookViews>
    <workbookView xWindow="1440" yWindow="1440" windowWidth="15390" windowHeight="9068" activeTab="1" xr2:uid="{C12D2BDC-C54A-42F3-8AAA-61FE2E415DD7}"/>
  </bookViews>
  <sheets>
    <sheet name="cachan" sheetId="1" r:id="rId1"/>
    <sheet name="cachanA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L39" i="2" l="1"/>
  <c r="I39" i="2"/>
  <c r="I40" i="2" l="1"/>
  <c r="E42" i="2" s="1"/>
  <c r="L40" i="2" l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60" i="1" l="1"/>
</calcChain>
</file>

<file path=xl/sharedStrings.xml><?xml version="1.0" encoding="utf-8"?>
<sst xmlns="http://schemas.openxmlformats.org/spreadsheetml/2006/main" count="211" uniqueCount="94">
  <si>
    <t xml:space="preserve">CONTRAT D'ENGAGEMENT AMAP "PRODUITS LAITIERS LA FROMENTELLERIE" 21 Septembre 2018 AU 06 Septembre 2019 </t>
  </si>
  <si>
    <t>Entre</t>
  </si>
  <si>
    <t>Et</t>
  </si>
  <si>
    <t>SARL LA FROMENTELLERIE</t>
  </si>
  <si>
    <t>Nom / Prénom :</t>
  </si>
  <si>
    <t>Ferme de Beaulieu-77970 Pécy</t>
  </si>
  <si>
    <t>Adresse :</t>
  </si>
  <si>
    <t>lafromentellerie@gmail,com</t>
  </si>
  <si>
    <t>Tel :</t>
  </si>
  <si>
    <t>Email :</t>
  </si>
  <si>
    <r>
      <t xml:space="preserve">Dit adhérent(e) de l'association, </t>
    </r>
    <r>
      <rPr>
        <b/>
        <sz val="8"/>
        <color theme="1"/>
        <rFont val="Calibri"/>
        <family val="2"/>
        <scheme val="minor"/>
      </rPr>
      <t>Entre K,Champs</t>
    </r>
    <r>
      <rPr>
        <sz val="8"/>
        <color theme="1"/>
        <rFont val="Calibri"/>
        <family val="2"/>
        <scheme val="minor"/>
      </rPr>
      <t>, Les signataires du présent contrat s'engagent à respecter les principes et engagements définis dans la charte des AMAP</t>
    </r>
  </si>
  <si>
    <t>(disponible auprès de l'association ou sur le site du réseau AMAP ile de France : http://amap-idf.org/), à savoir :</t>
  </si>
  <si>
    <t>1. Engagement de l'adhérent(e):</t>
  </si>
  <si>
    <t>2. Engagement du producteur partenaire :</t>
  </si>
  <si>
    <t>3. Fréquence de distribution :</t>
  </si>
  <si>
    <t xml:space="preserve">Livrer aux dates définies des produits certifiés BIO, de </t>
  </si>
  <si>
    <t>Pré-financer la production, assurer au moins une</t>
  </si>
  <si>
    <t>qualité, frais, issus de sa production, informer les</t>
  </si>
  <si>
    <t>La distribution des produits laitiers se</t>
  </si>
  <si>
    <t>permanence de distribution, gérer ses retards et</t>
  </si>
  <si>
    <t xml:space="preserve">adhérents sur ses savoir-faire, pratiques, contraintes </t>
  </si>
  <si>
    <r>
      <t>déroulera</t>
    </r>
    <r>
      <rPr>
        <b/>
        <sz val="10"/>
        <color theme="1"/>
        <rFont val="Calibri"/>
        <family val="2"/>
        <scheme val="minor"/>
      </rPr>
      <t xml:space="preserve"> le mardi soir en semaines impair</t>
    </r>
    <r>
      <rPr>
        <sz val="10"/>
        <color theme="1"/>
        <rFont val="Calibri"/>
        <family val="2"/>
        <scheme val="minor"/>
      </rPr>
      <t xml:space="preserve"> </t>
    </r>
  </si>
  <si>
    <t>absences (vacances...), reconnaitre les aléas possibles</t>
  </si>
  <si>
    <t>économiques, écologiques et sociales, être transparent</t>
  </si>
  <si>
    <t>sur le lieu de distribution.</t>
  </si>
  <si>
    <t>de la production et en tant que consommateur accepter</t>
  </si>
  <si>
    <t>sur la gestion de son exploitation et accueillir les</t>
  </si>
  <si>
    <t>les risques liés à ces aléas.</t>
  </si>
  <si>
    <t>adhérents sur son exploitation si l'occasion se présente.</t>
  </si>
  <si>
    <t>4. Prix et composition des paniers pour 2018-2019 (livraisons personnalisées en sélectionnant les produits dans le tableau ci-dessous)</t>
  </si>
  <si>
    <t>Produits</t>
  </si>
  <si>
    <t>Conditionnement</t>
  </si>
  <si>
    <t>Prix</t>
  </si>
  <si>
    <t>Lait entier pasteurisé</t>
  </si>
  <si>
    <t>Bouteille 1 L</t>
  </si>
  <si>
    <t>Yaourt nature étuvé</t>
  </si>
  <si>
    <t>Pot de 125 g</t>
  </si>
  <si>
    <t>Yaourt aromatisé (étuvé)</t>
  </si>
  <si>
    <t>Yaourt brassé bi-couche (avec "confiture")</t>
  </si>
  <si>
    <t>Fromage blanc lissé au lait entier pasteurisé</t>
  </si>
  <si>
    <t xml:space="preserve"> pot de 125 g</t>
  </si>
  <si>
    <t>pot de 500 g</t>
  </si>
  <si>
    <t>Fromage frais en faisselle au lait entier pasteurisé</t>
  </si>
  <si>
    <t>pot de 250 g</t>
  </si>
  <si>
    <t>crème crue</t>
  </si>
  <si>
    <t>Tomme à la coupe ou tommette                                entre</t>
  </si>
  <si>
    <t>400g et 550g</t>
  </si>
  <si>
    <t>Tomme à la coupe</t>
  </si>
  <si>
    <t>250g</t>
  </si>
  <si>
    <t>Tomme rapée</t>
  </si>
  <si>
    <t xml:space="preserve"> 200 g</t>
  </si>
  <si>
    <t>Petit Beaulieu</t>
  </si>
  <si>
    <t>à la pièce</t>
  </si>
  <si>
    <t>Minis Beaulieu "à dorer"</t>
  </si>
  <si>
    <t>par deux</t>
  </si>
  <si>
    <t>Bouchons appéritif                                                   format</t>
  </si>
  <si>
    <t xml:space="preserve"> + ou - 15 pièces</t>
  </si>
  <si>
    <t>Prix par livraison</t>
  </si>
  <si>
    <t>4. Prix et composition des paniers pour 2019( suite) (livraisons personnalisées en sélectionnant les produits dans le tableau ci-dessous)</t>
  </si>
  <si>
    <t xml:space="preserve">Tomme à la coupe </t>
  </si>
  <si>
    <t>Montant total du contrat :</t>
  </si>
  <si>
    <t>6. Modalité de paiement :</t>
  </si>
  <si>
    <t>7. Livraison des produits:</t>
  </si>
  <si>
    <t>En cas de situation exceptionnelle,</t>
  </si>
  <si>
    <r>
      <t>Lieu :</t>
    </r>
    <r>
      <rPr>
        <b/>
        <sz val="11"/>
        <color theme="1"/>
        <rFont val="Calibri"/>
        <family val="2"/>
        <scheme val="minor"/>
      </rPr>
      <t xml:space="preserve"> 9 rue Amédée Picard , 94230 Cachan</t>
    </r>
  </si>
  <si>
    <t>les conditions d'application de ce contrat</t>
  </si>
  <si>
    <t xml:space="preserve">             chèque de                          € à l'ordre de "la Fromentellerie" et remis à la signature</t>
  </si>
  <si>
    <t>pourront être revues lors d'une réunion</t>
  </si>
  <si>
    <r>
      <t>Jour : Mardi</t>
    </r>
    <r>
      <rPr>
        <b/>
        <sz val="11"/>
        <color theme="1"/>
        <rFont val="Calibri"/>
        <family val="2"/>
        <scheme val="minor"/>
      </rPr>
      <t xml:space="preserve"> de 19h à 20h</t>
    </r>
  </si>
  <si>
    <t>spécifique à cette situation réunissant</t>
  </si>
  <si>
    <t>Le nom figurant sur le contrat doit être identique au nom figurant sur le(s) chèque(s)</t>
  </si>
  <si>
    <t xml:space="preserve">les adhérent(e)s et le producteur </t>
  </si>
  <si>
    <t>Dates des distributions :voir ci-dessus</t>
  </si>
  <si>
    <t>partenaire.</t>
  </si>
  <si>
    <t>Fait à                                               le</t>
  </si>
  <si>
    <t>Nom et signature de l'adhérent(e)  :</t>
  </si>
  <si>
    <t>Nom et signature du producteur  :</t>
  </si>
  <si>
    <r>
      <t xml:space="preserve">du contrat lors de la première distribution </t>
    </r>
    <r>
      <rPr>
        <b/>
        <sz val="10"/>
        <color theme="1"/>
        <rFont val="Calibri"/>
        <family val="2"/>
        <scheme val="minor"/>
      </rPr>
      <t>le 09/10/2019</t>
    </r>
    <r>
      <rPr>
        <sz val="10"/>
        <color theme="1"/>
        <rFont val="Calibri"/>
        <family val="2"/>
        <scheme val="minor"/>
      </rPr>
      <t xml:space="preserve"> au plus tard.</t>
    </r>
  </si>
  <si>
    <t>Semaines A quantité</t>
  </si>
  <si>
    <t>nbre de distributions</t>
  </si>
  <si>
    <t>prix total par produit</t>
  </si>
  <si>
    <t>semaines B quantité</t>
  </si>
  <si>
    <t>Prix total</t>
  </si>
  <si>
    <t>Fromage blanc brassé avec préparation fruit</t>
  </si>
  <si>
    <t>Fromage à tartiné ail fines herbes</t>
  </si>
  <si>
    <t>Fromage à tartiné saveur du jardin</t>
  </si>
  <si>
    <t>4. Prix et composition des paniers pour 2020 (livraisons personnalisées en sélectionnant les produits dans le tableau ci-dessous)</t>
  </si>
  <si>
    <t>fromage le carré d'Hass</t>
  </si>
  <si>
    <t>env 300g</t>
  </si>
  <si>
    <t>Lait cru</t>
  </si>
  <si>
    <t xml:space="preserve">Sem,A: 25/10; 22/11; 20/12; 17/01; 14/02; 14/03; </t>
  </si>
  <si>
    <t>Sem,B: 8/11; 6/12; 3/01; 31/01; 28/02; 28/03;</t>
  </si>
  <si>
    <t>CONTRAT D'ENGAGEMENT AMAP "PRODUITS LAITIERS LA FROMENTELLERIE" 25/10/2022 au 28/03/2023</t>
  </si>
  <si>
    <r>
      <t xml:space="preserve">du contrat lors de la première distribution </t>
    </r>
    <r>
      <rPr>
        <b/>
        <sz val="10"/>
        <color theme="1"/>
        <rFont val="Calibri"/>
        <family val="2"/>
        <scheme val="minor"/>
      </rPr>
      <t>le 25/10/2022</t>
    </r>
    <r>
      <rPr>
        <sz val="10"/>
        <color theme="1"/>
        <rFont val="Calibri"/>
        <family val="2"/>
        <scheme val="minor"/>
      </rPr>
      <t xml:space="preserve"> au plus tard.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</si>
</sst>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3" fillId="0" borderId="4" xfId="0" applyFont="1" applyBorder="1"/>
    <xf numFmtId="0" fontId="4" fillId="0" borderId="4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6" xfId="0" applyFont="1" applyBorder="1"/>
    <xf numFmtId="0" fontId="5" fillId="0" borderId="1" xfId="0" applyFont="1" applyBorder="1"/>
    <xf numFmtId="0" fontId="7" fillId="0" borderId="6" xfId="0" applyFont="1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7" fillId="0" borderId="1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0" xfId="0" applyFont="1"/>
    <xf numFmtId="0" fontId="0" fillId="0" borderId="4" xfId="0" applyBorder="1"/>
    <xf numFmtId="0" fontId="7" fillId="0" borderId="7" xfId="0" applyFont="1" applyBorder="1"/>
    <xf numFmtId="0" fontId="3" fillId="0" borderId="12" xfId="0" applyFont="1" applyBorder="1"/>
    <xf numFmtId="0" fontId="0" fillId="0" borderId="12" xfId="0" applyBorder="1"/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/>
    <xf numFmtId="14" fontId="3" fillId="0" borderId="10" xfId="0" applyNumberFormat="1" applyFont="1" applyBorder="1"/>
    <xf numFmtId="14" fontId="3" fillId="0" borderId="13" xfId="0" applyNumberFormat="1" applyFont="1" applyBorder="1"/>
    <xf numFmtId="14" fontId="3" fillId="0" borderId="14" xfId="0" applyNumberFormat="1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8" fontId="7" fillId="0" borderId="12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7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8" fontId="7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8" fontId="1" fillId="0" borderId="12" xfId="0" applyNumberFormat="1" applyFont="1" applyBorder="1"/>
    <xf numFmtId="8" fontId="1" fillId="0" borderId="9" xfId="0" applyNumberFormat="1" applyFont="1" applyBorder="1"/>
    <xf numFmtId="0" fontId="3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18" xfId="0" applyFont="1" applyBorder="1"/>
    <xf numFmtId="0" fontId="1" fillId="0" borderId="18" xfId="0" applyFont="1" applyBorder="1"/>
    <xf numFmtId="0" fontId="7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3" fillId="0" borderId="23" xfId="0" applyFont="1" applyBorder="1" applyAlignment="1">
      <alignment horizontal="center" vertical="center"/>
    </xf>
    <xf numFmtId="14" fontId="3" fillId="0" borderId="23" xfId="0" applyNumberFormat="1" applyFont="1" applyBorder="1" applyAlignment="1">
      <alignment wrapText="1"/>
    </xf>
    <xf numFmtId="14" fontId="3" fillId="0" borderId="24" xfId="0" applyNumberFormat="1" applyFont="1" applyBorder="1" applyAlignment="1">
      <alignment wrapText="1"/>
    </xf>
    <xf numFmtId="14" fontId="3" fillId="0" borderId="25" xfId="0" applyNumberFormat="1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8" fontId="7" fillId="0" borderId="23" xfId="0" applyNumberFormat="1" applyFont="1" applyBorder="1" applyAlignment="1">
      <alignment horizontal="center" vertical="center"/>
    </xf>
    <xf numFmtId="8" fontId="0" fillId="0" borderId="24" xfId="0" applyNumberFormat="1" applyBorder="1"/>
    <xf numFmtId="0" fontId="0" fillId="0" borderId="25" xfId="0" applyBorder="1"/>
    <xf numFmtId="8" fontId="0" fillId="0" borderId="23" xfId="0" applyNumberFormat="1" applyBorder="1"/>
    <xf numFmtId="0" fontId="7" fillId="2" borderId="23" xfId="0" applyFont="1" applyFill="1" applyBorder="1" applyAlignment="1">
      <alignment horizontal="center" vertical="center"/>
    </xf>
    <xf numFmtId="8" fontId="7" fillId="2" borderId="23" xfId="0" applyNumberFormat="1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25" xfId="0" applyFill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8" fontId="1" fillId="0" borderId="25" xfId="0" applyNumberFormat="1" applyFont="1" applyBorder="1"/>
    <xf numFmtId="0" fontId="7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afromentellerie@gmail,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afromentellerie@g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3BB6B-A36C-4FBF-BD17-71CA74742908}">
  <dimension ref="A1:T70"/>
  <sheetViews>
    <sheetView topLeftCell="A13" workbookViewId="0">
      <selection activeCell="A62" sqref="A62:N67"/>
    </sheetView>
  </sheetViews>
  <sheetFormatPr baseColWidth="10" defaultRowHeight="14.25" x14ac:dyDescent="0.45"/>
  <sheetData>
    <row r="1" spans="1:12" x14ac:dyDescent="0.45">
      <c r="C1" s="1" t="s">
        <v>0</v>
      </c>
    </row>
    <row r="3" spans="1:12" x14ac:dyDescent="0.45">
      <c r="A3" s="2" t="s">
        <v>1</v>
      </c>
      <c r="B3" s="3"/>
      <c r="C3" s="3"/>
      <c r="D3" s="3"/>
      <c r="E3" s="4"/>
      <c r="F3" s="2" t="s">
        <v>2</v>
      </c>
      <c r="G3" s="3"/>
      <c r="H3" s="3"/>
      <c r="I3" s="3"/>
      <c r="J3" s="3"/>
      <c r="K3" s="3"/>
      <c r="L3" s="4"/>
    </row>
    <row r="4" spans="1:12" x14ac:dyDescent="0.45">
      <c r="A4" s="5" t="s">
        <v>3</v>
      </c>
      <c r="E4" s="6"/>
      <c r="F4" s="7" t="s">
        <v>4</v>
      </c>
      <c r="L4" s="6"/>
    </row>
    <row r="5" spans="1:12" x14ac:dyDescent="0.45">
      <c r="A5" s="7" t="s">
        <v>5</v>
      </c>
      <c r="E5" s="6"/>
      <c r="F5" s="7" t="s">
        <v>6</v>
      </c>
      <c r="L5" s="6"/>
    </row>
    <row r="6" spans="1:12" x14ac:dyDescent="0.45">
      <c r="A6" s="8" t="s">
        <v>7</v>
      </c>
      <c r="E6" s="6"/>
      <c r="F6" s="7" t="s">
        <v>8</v>
      </c>
      <c r="L6" s="6"/>
    </row>
    <row r="7" spans="1:12" x14ac:dyDescent="0.45">
      <c r="A7" s="9"/>
      <c r="B7" s="10"/>
      <c r="C7" s="10"/>
      <c r="D7" s="10"/>
      <c r="E7" s="11"/>
      <c r="F7" s="12" t="s">
        <v>9</v>
      </c>
      <c r="G7" s="10"/>
      <c r="H7" s="10"/>
      <c r="I7" s="10"/>
      <c r="J7" s="10"/>
      <c r="K7" s="10"/>
      <c r="L7" s="11"/>
    </row>
    <row r="8" spans="1:12" x14ac:dyDescent="0.45">
      <c r="A8" s="1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45">
      <c r="A9" s="14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45">
      <c r="L10" s="15"/>
    </row>
    <row r="11" spans="1:12" x14ac:dyDescent="0.45">
      <c r="A11" s="16" t="s">
        <v>12</v>
      </c>
      <c r="B11" s="17"/>
      <c r="C11" s="17"/>
      <c r="D11" s="17"/>
      <c r="E11" s="16" t="s">
        <v>13</v>
      </c>
      <c r="F11" s="17"/>
      <c r="G11" s="17"/>
      <c r="H11" s="17"/>
      <c r="I11" s="17"/>
      <c r="J11" s="16" t="s">
        <v>14</v>
      </c>
      <c r="K11" s="17"/>
      <c r="L11" s="17"/>
    </row>
    <row r="12" spans="1:12" x14ac:dyDescent="0.45">
      <c r="A12" s="18"/>
      <c r="B12" s="3"/>
      <c r="C12" s="3"/>
      <c r="D12" s="4"/>
      <c r="E12" s="19" t="s">
        <v>15</v>
      </c>
      <c r="F12" s="19"/>
      <c r="G12" s="3"/>
      <c r="H12" s="3"/>
      <c r="I12" s="4"/>
      <c r="J12" s="18"/>
      <c r="K12" s="3"/>
      <c r="L12" s="4"/>
    </row>
    <row r="13" spans="1:12" x14ac:dyDescent="0.45">
      <c r="A13" s="20" t="s">
        <v>16</v>
      </c>
      <c r="D13" s="6"/>
      <c r="E13" s="21" t="s">
        <v>17</v>
      </c>
      <c r="F13" s="21"/>
      <c r="I13" s="6"/>
      <c r="J13" s="20" t="s">
        <v>18</v>
      </c>
      <c r="L13" s="6"/>
    </row>
    <row r="14" spans="1:12" x14ac:dyDescent="0.45">
      <c r="A14" s="20" t="s">
        <v>19</v>
      </c>
      <c r="D14" s="6"/>
      <c r="E14" s="21" t="s">
        <v>20</v>
      </c>
      <c r="F14" s="21"/>
      <c r="I14" s="6"/>
      <c r="J14" s="20" t="s">
        <v>21</v>
      </c>
      <c r="L14" s="6"/>
    </row>
    <row r="15" spans="1:12" x14ac:dyDescent="0.45">
      <c r="A15" s="20" t="s">
        <v>22</v>
      </c>
      <c r="D15" s="6"/>
      <c r="E15" s="21" t="s">
        <v>23</v>
      </c>
      <c r="F15" s="21"/>
      <c r="I15" s="6"/>
      <c r="J15" s="20" t="s">
        <v>24</v>
      </c>
      <c r="L15" s="6"/>
    </row>
    <row r="16" spans="1:12" x14ac:dyDescent="0.45">
      <c r="A16" s="20" t="s">
        <v>25</v>
      </c>
      <c r="D16" s="6"/>
      <c r="E16" s="21" t="s">
        <v>26</v>
      </c>
      <c r="F16" s="21"/>
      <c r="I16" s="6"/>
      <c r="J16" s="22"/>
      <c r="L16" s="6"/>
    </row>
    <row r="17" spans="1:20" x14ac:dyDescent="0.45">
      <c r="A17" s="14" t="s">
        <v>27</v>
      </c>
      <c r="B17" s="10"/>
      <c r="C17" s="10"/>
      <c r="D17" s="11"/>
      <c r="E17" s="23" t="s">
        <v>28</v>
      </c>
      <c r="F17" s="23"/>
      <c r="G17" s="10"/>
      <c r="H17" s="10"/>
      <c r="I17" s="11"/>
      <c r="J17" s="9"/>
      <c r="K17" s="10"/>
      <c r="L17" s="11"/>
    </row>
    <row r="19" spans="1:20" x14ac:dyDescent="0.45">
      <c r="A19" s="16" t="s">
        <v>29</v>
      </c>
      <c r="B19" s="17"/>
      <c r="C19" s="17"/>
      <c r="D19" s="17"/>
      <c r="E19" s="17"/>
      <c r="F19" s="17"/>
      <c r="G19" s="17"/>
      <c r="H19" s="17"/>
      <c r="I19" s="17"/>
      <c r="J19" s="15"/>
    </row>
    <row r="20" spans="1:20" x14ac:dyDescent="0.45">
      <c r="A20" s="24" t="s">
        <v>30</v>
      </c>
      <c r="B20" s="25"/>
      <c r="C20" s="25"/>
      <c r="D20" s="25"/>
      <c r="E20" s="26" t="s">
        <v>31</v>
      </c>
      <c r="F20" s="26" t="s">
        <v>32</v>
      </c>
      <c r="G20" s="27">
        <v>43382</v>
      </c>
      <c r="H20" s="27">
        <v>43396</v>
      </c>
      <c r="I20" s="27">
        <v>43410</v>
      </c>
      <c r="J20" s="27">
        <v>43424</v>
      </c>
      <c r="K20" s="27">
        <v>43438</v>
      </c>
      <c r="L20" s="27">
        <v>43452</v>
      </c>
      <c r="M20" s="27">
        <v>43480</v>
      </c>
      <c r="N20" s="28">
        <v>43494</v>
      </c>
      <c r="O20" s="29">
        <v>43508</v>
      </c>
      <c r="P20" s="29">
        <v>43522</v>
      </c>
      <c r="Q20" s="29">
        <v>43536</v>
      </c>
      <c r="R20" s="30">
        <v>43550</v>
      </c>
      <c r="S20" s="29">
        <v>43564</v>
      </c>
      <c r="T20" s="27">
        <v>43578</v>
      </c>
    </row>
    <row r="21" spans="1:20" x14ac:dyDescent="0.45">
      <c r="A21" s="31" t="s">
        <v>33</v>
      </c>
      <c r="B21" s="31"/>
      <c r="C21" s="31"/>
      <c r="D21" s="31"/>
      <c r="E21" s="32" t="s">
        <v>34</v>
      </c>
      <c r="F21" s="33">
        <v>2</v>
      </c>
      <c r="G21" s="25"/>
      <c r="H21" s="25"/>
      <c r="I21" s="25"/>
      <c r="J21" s="25"/>
      <c r="K21" s="25"/>
      <c r="L21" s="25"/>
      <c r="M21" s="25"/>
      <c r="N21" s="34"/>
      <c r="O21" s="35"/>
      <c r="P21" s="35"/>
      <c r="Q21" s="35"/>
      <c r="R21" s="36"/>
      <c r="S21" s="35"/>
      <c r="T21" s="25"/>
    </row>
    <row r="22" spans="1:20" x14ac:dyDescent="0.45">
      <c r="A22" s="37" t="s">
        <v>35</v>
      </c>
      <c r="B22" s="37"/>
      <c r="C22" s="37"/>
      <c r="D22" s="37"/>
      <c r="E22" s="38" t="s">
        <v>36</v>
      </c>
      <c r="F22" s="39">
        <v>0.7</v>
      </c>
      <c r="G22" s="40"/>
      <c r="H22" s="40"/>
      <c r="I22" s="40"/>
      <c r="J22" s="40"/>
      <c r="K22" s="40"/>
      <c r="L22" s="40"/>
      <c r="M22" s="40"/>
      <c r="N22" s="41"/>
      <c r="O22" s="41"/>
      <c r="P22" s="41"/>
      <c r="Q22" s="41"/>
      <c r="R22" s="41"/>
      <c r="S22" s="42"/>
      <c r="T22" s="40"/>
    </row>
    <row r="23" spans="1:20" x14ac:dyDescent="0.45">
      <c r="A23" s="31" t="s">
        <v>37</v>
      </c>
      <c r="B23" s="31"/>
      <c r="C23" s="31"/>
      <c r="D23" s="31"/>
      <c r="E23" s="32" t="s">
        <v>36</v>
      </c>
      <c r="F23" s="33">
        <v>0.8</v>
      </c>
      <c r="G23" s="25"/>
      <c r="H23" s="25"/>
      <c r="I23" s="25"/>
      <c r="J23" s="25"/>
      <c r="K23" s="25"/>
      <c r="L23" s="25"/>
      <c r="M23" s="25"/>
      <c r="N23" s="34"/>
      <c r="O23" s="34"/>
      <c r="P23" s="34"/>
      <c r="Q23" s="34"/>
      <c r="R23" s="34"/>
      <c r="S23" s="35"/>
      <c r="T23" s="25"/>
    </row>
    <row r="24" spans="1:20" x14ac:dyDescent="0.45">
      <c r="A24" s="37" t="s">
        <v>38</v>
      </c>
      <c r="B24" s="37"/>
      <c r="C24" s="37"/>
      <c r="D24" s="37"/>
      <c r="E24" s="38" t="s">
        <v>36</v>
      </c>
      <c r="F24" s="39">
        <v>0.85</v>
      </c>
      <c r="G24" s="40"/>
      <c r="H24" s="40"/>
      <c r="I24" s="40"/>
      <c r="J24" s="40"/>
      <c r="K24" s="40"/>
      <c r="L24" s="40"/>
      <c r="M24" s="40"/>
      <c r="N24" s="41"/>
      <c r="O24" s="41"/>
      <c r="P24" s="41"/>
      <c r="Q24" s="41"/>
      <c r="R24" s="41"/>
      <c r="S24" s="42"/>
      <c r="T24" s="40"/>
    </row>
    <row r="25" spans="1:20" x14ac:dyDescent="0.45">
      <c r="A25" s="31" t="s">
        <v>39</v>
      </c>
      <c r="B25" s="31"/>
      <c r="C25" s="31"/>
      <c r="D25" s="31"/>
      <c r="E25" s="32" t="s">
        <v>40</v>
      </c>
      <c r="F25" s="33">
        <v>1</v>
      </c>
      <c r="G25" s="25"/>
      <c r="H25" s="25"/>
      <c r="I25" s="25"/>
      <c r="J25" s="25"/>
      <c r="K25" s="25"/>
      <c r="L25" s="25"/>
      <c r="M25" s="25"/>
      <c r="N25" s="34"/>
      <c r="O25" s="34"/>
      <c r="P25" s="34"/>
      <c r="Q25" s="34"/>
      <c r="R25" s="34"/>
      <c r="S25" s="35"/>
      <c r="T25" s="25"/>
    </row>
    <row r="26" spans="1:20" x14ac:dyDescent="0.45">
      <c r="A26" s="37" t="s">
        <v>39</v>
      </c>
      <c r="B26" s="37"/>
      <c r="C26" s="37"/>
      <c r="D26" s="37"/>
      <c r="E26" s="38" t="s">
        <v>41</v>
      </c>
      <c r="F26" s="39">
        <v>3.3</v>
      </c>
      <c r="G26" s="40"/>
      <c r="H26" s="40"/>
      <c r="I26" s="40"/>
      <c r="J26" s="40"/>
      <c r="K26" s="40"/>
      <c r="L26" s="40"/>
      <c r="M26" s="40"/>
      <c r="N26" s="41"/>
      <c r="O26" s="41"/>
      <c r="P26" s="41"/>
      <c r="Q26" s="41"/>
      <c r="R26" s="41"/>
      <c r="S26" s="42"/>
      <c r="T26" s="40"/>
    </row>
    <row r="27" spans="1:20" x14ac:dyDescent="0.45">
      <c r="A27" s="31" t="s">
        <v>42</v>
      </c>
      <c r="B27" s="31"/>
      <c r="C27" s="31"/>
      <c r="D27" s="31"/>
      <c r="E27" s="32" t="s">
        <v>43</v>
      </c>
      <c r="F27" s="33">
        <v>2.8</v>
      </c>
      <c r="G27" s="25"/>
      <c r="H27" s="25"/>
      <c r="I27" s="25"/>
      <c r="J27" s="25"/>
      <c r="K27" s="25"/>
      <c r="L27" s="25"/>
      <c r="M27" s="25"/>
      <c r="N27" s="34"/>
      <c r="O27" s="34"/>
      <c r="P27" s="34"/>
      <c r="Q27" s="34"/>
      <c r="R27" s="34"/>
      <c r="S27" s="35"/>
      <c r="T27" s="25"/>
    </row>
    <row r="28" spans="1:20" x14ac:dyDescent="0.45">
      <c r="A28" s="37" t="s">
        <v>44</v>
      </c>
      <c r="B28" s="37"/>
      <c r="C28" s="37"/>
      <c r="D28" s="37"/>
      <c r="E28" s="38" t="s">
        <v>43</v>
      </c>
      <c r="F28" s="39">
        <v>3.75</v>
      </c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42"/>
      <c r="T28" s="40"/>
    </row>
    <row r="29" spans="1:20" x14ac:dyDescent="0.45">
      <c r="A29" s="31" t="s">
        <v>45</v>
      </c>
      <c r="B29" s="31"/>
      <c r="C29" s="31"/>
      <c r="D29" s="31"/>
      <c r="E29" s="32" t="s">
        <v>46</v>
      </c>
      <c r="F29" s="33">
        <v>10.45</v>
      </c>
      <c r="G29" s="25"/>
      <c r="H29" s="25"/>
      <c r="I29" s="25"/>
      <c r="J29" s="25"/>
      <c r="K29" s="25"/>
      <c r="L29" s="25"/>
      <c r="M29" s="25"/>
      <c r="N29" s="34"/>
      <c r="O29" s="34"/>
      <c r="P29" s="34"/>
      <c r="Q29" s="34"/>
      <c r="R29" s="34"/>
      <c r="S29" s="35"/>
      <c r="T29" s="25"/>
    </row>
    <row r="30" spans="1:20" x14ac:dyDescent="0.45">
      <c r="A30" s="31" t="s">
        <v>47</v>
      </c>
      <c r="B30" s="31"/>
      <c r="C30" s="31"/>
      <c r="D30" s="31"/>
      <c r="E30" s="32" t="s">
        <v>48</v>
      </c>
      <c r="F30" s="33">
        <v>4.75</v>
      </c>
      <c r="G30" s="25"/>
      <c r="H30" s="25"/>
      <c r="I30" s="25"/>
      <c r="J30" s="25"/>
      <c r="K30" s="25"/>
      <c r="L30" s="25"/>
      <c r="M30" s="25"/>
      <c r="N30" s="34"/>
      <c r="O30" s="34"/>
      <c r="P30" s="34"/>
      <c r="Q30" s="34"/>
      <c r="R30" s="34"/>
      <c r="S30" s="35"/>
      <c r="T30" s="25"/>
    </row>
    <row r="31" spans="1:20" x14ac:dyDescent="0.45">
      <c r="A31" s="37" t="s">
        <v>49</v>
      </c>
      <c r="B31" s="37"/>
      <c r="C31" s="37"/>
      <c r="D31" s="37"/>
      <c r="E31" s="38" t="s">
        <v>50</v>
      </c>
      <c r="F31" s="39">
        <v>4.4000000000000004</v>
      </c>
      <c r="G31" s="40"/>
      <c r="H31" s="40"/>
      <c r="I31" s="40"/>
      <c r="J31" s="40"/>
      <c r="K31" s="40"/>
      <c r="L31" s="40"/>
      <c r="M31" s="40"/>
      <c r="N31" s="41"/>
      <c r="O31" s="41"/>
      <c r="P31" s="41"/>
      <c r="Q31" s="41"/>
      <c r="R31" s="41"/>
      <c r="S31" s="42"/>
      <c r="T31" s="40"/>
    </row>
    <row r="32" spans="1:20" x14ac:dyDescent="0.45">
      <c r="A32" s="31" t="s">
        <v>51</v>
      </c>
      <c r="B32" s="31"/>
      <c r="C32" s="31"/>
      <c r="D32" s="31"/>
      <c r="E32" s="32" t="s">
        <v>52</v>
      </c>
      <c r="F32" s="33">
        <v>13</v>
      </c>
      <c r="G32" s="25"/>
      <c r="H32" s="25"/>
      <c r="I32" s="25"/>
      <c r="J32" s="25"/>
      <c r="K32" s="25"/>
      <c r="L32" s="25"/>
      <c r="M32" s="25"/>
      <c r="N32" s="34"/>
      <c r="O32" s="34"/>
      <c r="P32" s="34"/>
      <c r="Q32" s="34"/>
      <c r="R32" s="34"/>
      <c r="S32" s="35"/>
      <c r="T32" s="25"/>
    </row>
    <row r="33" spans="1:20" x14ac:dyDescent="0.45">
      <c r="A33" s="37" t="s">
        <v>53</v>
      </c>
      <c r="B33" s="37"/>
      <c r="C33" s="37"/>
      <c r="D33" s="37"/>
      <c r="E33" s="38" t="s">
        <v>54</v>
      </c>
      <c r="F33" s="39">
        <v>4.8</v>
      </c>
      <c r="G33" s="40"/>
      <c r="H33" s="40"/>
      <c r="I33" s="40"/>
      <c r="J33" s="40"/>
      <c r="K33" s="40"/>
      <c r="L33" s="40"/>
      <c r="M33" s="40"/>
      <c r="N33" s="41"/>
      <c r="O33" s="41"/>
      <c r="P33" s="41"/>
      <c r="Q33" s="41"/>
      <c r="R33" s="41"/>
      <c r="S33" s="42"/>
      <c r="T33" s="40"/>
    </row>
    <row r="34" spans="1:20" x14ac:dyDescent="0.45">
      <c r="A34" s="31" t="s">
        <v>55</v>
      </c>
      <c r="B34" s="31"/>
      <c r="C34" s="31"/>
      <c r="D34" s="31"/>
      <c r="E34" s="32" t="s">
        <v>56</v>
      </c>
      <c r="F34" s="33">
        <v>2.5</v>
      </c>
      <c r="G34" s="25"/>
      <c r="H34" s="25"/>
      <c r="I34" s="25"/>
      <c r="J34" s="25"/>
      <c r="K34" s="25"/>
      <c r="L34" s="25"/>
      <c r="M34" s="25"/>
      <c r="N34" s="34"/>
      <c r="O34" s="34"/>
      <c r="P34" s="34"/>
      <c r="Q34" s="34"/>
      <c r="R34" s="34"/>
      <c r="S34" s="35"/>
      <c r="T34" s="25"/>
    </row>
    <row r="35" spans="1:20" x14ac:dyDescent="0.45">
      <c r="A35" s="24" t="s">
        <v>57</v>
      </c>
      <c r="B35" s="25"/>
      <c r="C35" s="25"/>
      <c r="D35" s="25"/>
      <c r="E35" s="25"/>
      <c r="F35" s="25"/>
      <c r="G35" s="43">
        <f>G21*F21+G22*F22+G23*F23+G24*F24+G25*F25+G26*F26+G27*F27+G28*F28+G29*F29+G30*F30+G31*F31+G32*F32+G33*F33+G34*F34</f>
        <v>0</v>
      </c>
      <c r="H35" s="43">
        <f>H21*F21+H22*F22+H23*F23+H24*F24+H25*F25+H26*F26+H27*F27+H28*F28+H29*F29+H30*F30+H31*F31+H32*F32+H33*F33+H34*F34</f>
        <v>0</v>
      </c>
      <c r="I35" s="43">
        <f>I21*F21+I22*F22+I23*F23+I24*F24+I25*F25+I26*F26+I27*F27+I28*F28+I29*F29+I30*F30+I31*F31+I32*F32+I33*F33+I34*F34</f>
        <v>0</v>
      </c>
      <c r="J35" s="43">
        <f>J21*F21+J22*F22+J23*F23+J24*F24+J25*F25+J26*F26+J27*F27+J28*F28+J29*F29+J30*F30+J31*F31+J32*F32+J33*F33+J34*F34</f>
        <v>0</v>
      </c>
      <c r="K35" s="43">
        <f>K21*F21+K22*F22+K23*F23+K24*F24+K25*F25+K26*F26+K27*F27+K28*F28+K29*F29+K30*F30+K31*F31+K32*F32+K33*F33+K34*F34</f>
        <v>0</v>
      </c>
      <c r="L35" s="43">
        <f>L21*F21+L22*F22+L23*F23+L24*F24+L25*F25+L26*F26+L27*F27+L28*F28+L29*F29+L30*F30+L31*F31+L32*F32+L33*F33+L34*F34</f>
        <v>0</v>
      </c>
      <c r="M35" s="43">
        <f>M21*F21+M22*F22+M23*F23+M24*F24+M25*F25+M26*F26+M27*F27+M28*F28+M29*F29+M30*F30+M31*F31+M32*F32+M33*F33+M34*F34</f>
        <v>0</v>
      </c>
      <c r="N35" s="43">
        <f>N21*F21+N22*F22+N23*F23+N24*F24+N25*F25+N26*F26+N27*F27+N28*F28+N29*F29+N30*F30+N31*F31+N32*F32+N33*F33+N34*F34</f>
        <v>0</v>
      </c>
      <c r="O35" s="43">
        <f>O21*F21+O22*F22+O23*F23+O24*F24+O25*F25+O26*F26+O27*F27+O28*F28+O29*F29+O30*F30+O31*F31+O32*F32+O33*F33+O34*F34</f>
        <v>0</v>
      </c>
      <c r="P35" s="43">
        <f>P21*F21+P22*F22+P23*F23+P24*F24+P25*F25+P26*F26+P27*F27+P28*F28+P29*F29+P30*F30+P31*F31+P32*F32+P33*F33+P34*F34</f>
        <v>0</v>
      </c>
      <c r="Q35" s="43">
        <f>Q21*F21+Q22*F22+Q23*F23+Q24*F24+Q25*F25+Q26*F26+Q27*F27+Q28*F28+Q29*F29+Q30*F30+Q31*F31+Q32*F32+Q33*F33+Q34*F34</f>
        <v>0</v>
      </c>
      <c r="R35" s="43">
        <f>R21*F21+R22*F22+R23*F23+R24*F24+R25*F25+R26*F26+R27*F27+R28*F28+R29*F29+R30*F30+R31*F31+R32*F32+R33*F33+R34*F34</f>
        <v>0</v>
      </c>
      <c r="S35" s="43">
        <f>S21*F21+S22*F22+S23*F23+S24*F24+S25*F25+S26*F26+S27*F27+S28*F28+S29*F29+S30*F30+S31*F31+S32*F32+S33*F33+S34*F34</f>
        <v>0</v>
      </c>
      <c r="T35" s="43">
        <f>T21*F21+T22*F22+T23*F23+T24*F24+T25*F25+T26*F26+T27*F27+T28*F28+T29*F29+T30*F30+T31*F31+T32*F32+T33*F33+T34*F34</f>
        <v>0</v>
      </c>
    </row>
    <row r="42" spans="1:20" x14ac:dyDescent="0.45">
      <c r="A42" s="16" t="s">
        <v>58</v>
      </c>
      <c r="B42" s="17"/>
      <c r="C42" s="17"/>
      <c r="D42" s="17"/>
      <c r="E42" s="17"/>
      <c r="F42" s="17"/>
      <c r="G42" s="17"/>
      <c r="H42" s="17"/>
      <c r="I42" s="17"/>
      <c r="J42" s="15"/>
    </row>
    <row r="43" spans="1:20" x14ac:dyDescent="0.45">
      <c r="A43" s="24" t="s">
        <v>30</v>
      </c>
      <c r="B43" s="25"/>
      <c r="C43" s="25"/>
      <c r="D43" s="25"/>
      <c r="E43" s="26" t="s">
        <v>31</v>
      </c>
      <c r="F43" s="26" t="s">
        <v>32</v>
      </c>
      <c r="G43" s="27">
        <v>43227</v>
      </c>
      <c r="H43" s="27">
        <v>43606</v>
      </c>
      <c r="I43" s="27">
        <v>43620</v>
      </c>
      <c r="J43" s="27">
        <v>43634</v>
      </c>
      <c r="K43" s="27">
        <v>43648</v>
      </c>
      <c r="L43" s="27">
        <v>43662</v>
      </c>
      <c r="M43" s="27">
        <v>43676</v>
      </c>
      <c r="N43" s="29">
        <v>43690</v>
      </c>
      <c r="O43" s="29">
        <v>43704</v>
      </c>
      <c r="P43" s="29">
        <v>43718</v>
      </c>
      <c r="Q43" s="29">
        <v>43732</v>
      </c>
      <c r="R43" s="29">
        <v>43746</v>
      </c>
      <c r="S43" s="29">
        <v>43760</v>
      </c>
      <c r="T43" s="29"/>
    </row>
    <row r="44" spans="1:20" x14ac:dyDescent="0.45">
      <c r="A44" s="31" t="s">
        <v>33</v>
      </c>
      <c r="B44" s="31"/>
      <c r="C44" s="31"/>
      <c r="D44" s="31"/>
      <c r="E44" s="32" t="s">
        <v>34</v>
      </c>
      <c r="F44" s="33">
        <v>2</v>
      </c>
      <c r="G44" s="25"/>
      <c r="H44" s="25"/>
      <c r="I44" s="25"/>
      <c r="J44" s="25"/>
      <c r="K44" s="25"/>
      <c r="L44" s="25"/>
      <c r="M44" s="25"/>
      <c r="N44" s="34"/>
      <c r="O44" s="35"/>
      <c r="P44" s="35"/>
      <c r="Q44" s="35"/>
      <c r="R44" s="35"/>
      <c r="S44" s="35"/>
      <c r="T44" s="35"/>
    </row>
    <row r="45" spans="1:20" x14ac:dyDescent="0.45">
      <c r="A45" s="37" t="s">
        <v>35</v>
      </c>
      <c r="B45" s="37"/>
      <c r="C45" s="37"/>
      <c r="D45" s="37"/>
      <c r="E45" s="38" t="s">
        <v>36</v>
      </c>
      <c r="F45" s="39">
        <v>0.7</v>
      </c>
      <c r="G45" s="40"/>
      <c r="H45" s="40"/>
      <c r="I45" s="40"/>
      <c r="J45" s="40"/>
      <c r="K45" s="40"/>
      <c r="L45" s="40"/>
      <c r="M45" s="40"/>
      <c r="N45" s="41"/>
      <c r="O45" s="41"/>
      <c r="P45" s="41"/>
      <c r="Q45" s="41"/>
      <c r="R45" s="41"/>
      <c r="S45" s="41"/>
      <c r="T45" s="41"/>
    </row>
    <row r="46" spans="1:20" x14ac:dyDescent="0.45">
      <c r="A46" s="31" t="s">
        <v>37</v>
      </c>
      <c r="B46" s="31"/>
      <c r="C46" s="31"/>
      <c r="D46" s="31"/>
      <c r="E46" s="32" t="s">
        <v>36</v>
      </c>
      <c r="F46" s="33">
        <v>0.8</v>
      </c>
      <c r="G46" s="25"/>
      <c r="H46" s="25"/>
      <c r="I46" s="25"/>
      <c r="J46" s="25"/>
      <c r="K46" s="25"/>
      <c r="L46" s="25"/>
      <c r="M46" s="25"/>
      <c r="N46" s="34"/>
      <c r="O46" s="34"/>
      <c r="P46" s="34"/>
      <c r="Q46" s="34"/>
      <c r="R46" s="34"/>
      <c r="S46" s="34"/>
      <c r="T46" s="34"/>
    </row>
    <row r="47" spans="1:20" x14ac:dyDescent="0.45">
      <c r="A47" s="37" t="s">
        <v>38</v>
      </c>
      <c r="B47" s="37"/>
      <c r="C47" s="37"/>
      <c r="D47" s="37"/>
      <c r="E47" s="38" t="s">
        <v>36</v>
      </c>
      <c r="F47" s="39">
        <v>0.85</v>
      </c>
      <c r="G47" s="40"/>
      <c r="H47" s="40"/>
      <c r="I47" s="40"/>
      <c r="J47" s="40"/>
      <c r="K47" s="40"/>
      <c r="L47" s="40"/>
      <c r="M47" s="40"/>
      <c r="N47" s="41"/>
      <c r="O47" s="41"/>
      <c r="P47" s="41"/>
      <c r="Q47" s="41"/>
      <c r="R47" s="41"/>
      <c r="S47" s="41"/>
      <c r="T47" s="41"/>
    </row>
    <row r="48" spans="1:20" x14ac:dyDescent="0.45">
      <c r="A48" s="31" t="s">
        <v>39</v>
      </c>
      <c r="B48" s="31"/>
      <c r="C48" s="31"/>
      <c r="D48" s="31"/>
      <c r="E48" s="32" t="s">
        <v>40</v>
      </c>
      <c r="F48" s="33">
        <v>1</v>
      </c>
      <c r="G48" s="25"/>
      <c r="H48" s="25"/>
      <c r="I48" s="25"/>
      <c r="J48" s="25"/>
      <c r="K48" s="25"/>
      <c r="L48" s="25"/>
      <c r="M48" s="25"/>
      <c r="N48" s="34"/>
      <c r="O48" s="34"/>
      <c r="P48" s="34"/>
      <c r="Q48" s="34"/>
      <c r="R48" s="34"/>
      <c r="S48" s="34"/>
      <c r="T48" s="34"/>
    </row>
    <row r="49" spans="1:20" x14ac:dyDescent="0.45">
      <c r="A49" s="37" t="s">
        <v>39</v>
      </c>
      <c r="B49" s="37"/>
      <c r="C49" s="37"/>
      <c r="D49" s="37"/>
      <c r="E49" s="38" t="s">
        <v>41</v>
      </c>
      <c r="F49" s="39">
        <v>3</v>
      </c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  <c r="T49" s="41"/>
    </row>
    <row r="50" spans="1:20" x14ac:dyDescent="0.45">
      <c r="A50" s="31" t="s">
        <v>42</v>
      </c>
      <c r="B50" s="31"/>
      <c r="C50" s="31"/>
      <c r="D50" s="31"/>
      <c r="E50" s="32" t="s">
        <v>43</v>
      </c>
      <c r="F50" s="33">
        <v>2.8</v>
      </c>
      <c r="G50" s="25"/>
      <c r="H50" s="25"/>
      <c r="I50" s="25"/>
      <c r="J50" s="25"/>
      <c r="K50" s="25"/>
      <c r="L50" s="25"/>
      <c r="M50" s="25"/>
      <c r="N50" s="34"/>
      <c r="O50" s="34"/>
      <c r="P50" s="34"/>
      <c r="Q50" s="34"/>
      <c r="R50" s="34"/>
      <c r="S50" s="34"/>
      <c r="T50" s="34"/>
    </row>
    <row r="51" spans="1:20" x14ac:dyDescent="0.45">
      <c r="A51" s="37" t="s">
        <v>44</v>
      </c>
      <c r="B51" s="37"/>
      <c r="C51" s="37"/>
      <c r="D51" s="37"/>
      <c r="E51" s="38" t="s">
        <v>43</v>
      </c>
      <c r="F51" s="39">
        <v>3.75</v>
      </c>
      <c r="G51" s="40"/>
      <c r="H51" s="40"/>
      <c r="I51" s="40"/>
      <c r="J51" s="40"/>
      <c r="K51" s="40"/>
      <c r="L51" s="40"/>
      <c r="M51" s="40"/>
      <c r="N51" s="41"/>
      <c r="O51" s="41"/>
      <c r="P51" s="41"/>
      <c r="Q51" s="41"/>
      <c r="R51" s="41"/>
      <c r="S51" s="41"/>
      <c r="T51" s="41"/>
    </row>
    <row r="52" spans="1:20" x14ac:dyDescent="0.45">
      <c r="A52" s="31" t="s">
        <v>45</v>
      </c>
      <c r="B52" s="31"/>
      <c r="C52" s="31"/>
      <c r="D52" s="31"/>
      <c r="E52" s="32" t="s">
        <v>46</v>
      </c>
      <c r="F52" s="33">
        <v>10.45</v>
      </c>
      <c r="G52" s="25"/>
      <c r="H52" s="25"/>
      <c r="I52" s="25"/>
      <c r="J52" s="25"/>
      <c r="K52" s="25"/>
      <c r="L52" s="25"/>
      <c r="M52" s="25"/>
      <c r="N52" s="34"/>
      <c r="O52" s="34"/>
      <c r="P52" s="34"/>
      <c r="Q52" s="34"/>
      <c r="R52" s="34"/>
      <c r="S52" s="34"/>
      <c r="T52" s="34"/>
    </row>
    <row r="53" spans="1:20" x14ac:dyDescent="0.45">
      <c r="A53" s="31" t="s">
        <v>59</v>
      </c>
      <c r="B53" s="31"/>
      <c r="C53" s="31"/>
      <c r="D53" s="31"/>
      <c r="E53" s="32" t="s">
        <v>48</v>
      </c>
      <c r="F53" s="33">
        <v>4.75</v>
      </c>
      <c r="G53" s="25"/>
      <c r="H53" s="25"/>
      <c r="I53" s="25"/>
      <c r="J53" s="25"/>
      <c r="K53" s="25"/>
      <c r="L53" s="25"/>
      <c r="M53" s="25"/>
      <c r="N53" s="34"/>
      <c r="O53" s="34"/>
      <c r="P53" s="34"/>
      <c r="Q53" s="34"/>
      <c r="R53" s="34"/>
      <c r="S53" s="34"/>
      <c r="T53" s="34"/>
    </row>
    <row r="54" spans="1:20" x14ac:dyDescent="0.45">
      <c r="A54" s="37" t="s">
        <v>49</v>
      </c>
      <c r="B54" s="37"/>
      <c r="C54" s="37"/>
      <c r="D54" s="37"/>
      <c r="E54" s="38" t="s">
        <v>50</v>
      </c>
      <c r="F54" s="39">
        <v>4.4000000000000004</v>
      </c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1"/>
      <c r="S54" s="41"/>
      <c r="T54" s="41"/>
    </row>
    <row r="55" spans="1:20" x14ac:dyDescent="0.45">
      <c r="A55" s="31" t="s">
        <v>51</v>
      </c>
      <c r="B55" s="31"/>
      <c r="C55" s="31"/>
      <c r="D55" s="31"/>
      <c r="E55" s="32" t="s">
        <v>52</v>
      </c>
      <c r="F55" s="33">
        <v>13</v>
      </c>
      <c r="G55" s="25"/>
      <c r="H55" s="25"/>
      <c r="I55" s="25"/>
      <c r="J55" s="25"/>
      <c r="K55" s="25"/>
      <c r="L55" s="25"/>
      <c r="M55" s="25"/>
      <c r="N55" s="34"/>
      <c r="O55" s="34"/>
      <c r="P55" s="34"/>
      <c r="Q55" s="34"/>
      <c r="R55" s="34"/>
      <c r="S55" s="34"/>
      <c r="T55" s="34"/>
    </row>
    <row r="56" spans="1:20" x14ac:dyDescent="0.45">
      <c r="A56" s="37" t="s">
        <v>53</v>
      </c>
      <c r="B56" s="37"/>
      <c r="C56" s="37"/>
      <c r="D56" s="37"/>
      <c r="E56" s="38" t="s">
        <v>54</v>
      </c>
      <c r="F56" s="39">
        <v>4.5</v>
      </c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1"/>
      <c r="S56" s="41"/>
      <c r="T56" s="41"/>
    </row>
    <row r="57" spans="1:20" x14ac:dyDescent="0.45">
      <c r="A57" s="31" t="s">
        <v>55</v>
      </c>
      <c r="B57" s="31"/>
      <c r="C57" s="31"/>
      <c r="D57" s="31"/>
      <c r="E57" s="32" t="s">
        <v>56</v>
      </c>
      <c r="F57" s="33">
        <v>2.5</v>
      </c>
      <c r="G57" s="25"/>
      <c r="H57" s="25"/>
      <c r="I57" s="25"/>
      <c r="J57" s="25"/>
      <c r="K57" s="25"/>
      <c r="L57" s="25"/>
      <c r="M57" s="25"/>
      <c r="N57" s="34"/>
      <c r="O57" s="34"/>
      <c r="P57" s="34"/>
      <c r="Q57" s="34"/>
      <c r="R57" s="34"/>
      <c r="S57" s="34"/>
      <c r="T57" s="34"/>
    </row>
    <row r="58" spans="1:20" x14ac:dyDescent="0.45">
      <c r="A58" s="24" t="s">
        <v>57</v>
      </c>
      <c r="B58" s="25"/>
      <c r="C58" s="25"/>
      <c r="D58" s="25"/>
      <c r="E58" s="25"/>
      <c r="F58" s="25"/>
      <c r="G58" s="43">
        <f>G44*F44+G45*F45+G46*F46+G47*F47+G48*F48+G49*F49+G50*F50+G51*F51+G52*F52+G53*F53+G54*F54+G55*F55+G56*F56+G57*F57</f>
        <v>0</v>
      </c>
      <c r="H58" s="43">
        <f>H44*F44+H45*F45+H46*F46+H47*F47+H48*F48+H49*F49+H50*F50+H51*F51+H52*F52+H53*F53+H54*F54+H55*F55+H56*F56+H57*F57</f>
        <v>0</v>
      </c>
      <c r="I58" s="43">
        <f>I44*F44+I45*F45+I46*F46+I47*F47+I48*F48+I49*F49+I50*F50+I51*F51+I52*F52+I53*F53+I54*F54+I55*F55+I56*F56+I57*F57</f>
        <v>0</v>
      </c>
      <c r="J58" s="43">
        <f>J44*F44+J45*F45+J46*F46+J47*F47+J48*F48+J49*F49+J50*F50+J51*F51+J52*F52+J53*F53+J54*F54+J55*F55+J56*F56+J57*F57</f>
        <v>0</v>
      </c>
      <c r="K58" s="43">
        <f>K44*F44+K45*F45+K46*F46+K47*F47+K48*F48+K49*F49+K50*F50+K51*F51+K52*F52+K53*F53+K54*F54+K55*F55+K56*F56+K57*F57</f>
        <v>0</v>
      </c>
      <c r="L58" s="43">
        <f>L44*F44+L45*F45+L46*F46+L47*F47+L48*F48+L49*F49+L50*F50+L51*F51+L52*F52+L53*F53+L54*F54+L55*F55+L56*F56+L57*F57</f>
        <v>0</v>
      </c>
      <c r="M58" s="43">
        <f>M44*F44+M45*F45+M46*F46+M47*F47+M48*F48+M49*F49+M50*F50+M51*F51+M52*F52+M53*F53+M54*F54+M55*F55+M56*F56+M57*F57</f>
        <v>0</v>
      </c>
      <c r="N58" s="43">
        <f>N44*F44+N45*F45+N46*F46+N47*F47+N48*F48+N49*F49+N50*F50+N51*F51+N52*F52+N53*F53+N54*F54+N55*F55+N56*F56+N57*F57</f>
        <v>0</v>
      </c>
      <c r="O58" s="43">
        <f>O44*F44+O45*F45+O46*F46+O47*F47+O48*F48+O49*F49+O50*F50+O51*F51+O52*F52+O53*F53+O54*F54+O55*F55+O56*F56+O57*F57</f>
        <v>0</v>
      </c>
      <c r="P58" s="43">
        <f>P44*F44+P45*F45+P46*F46+P47*F47+P48*F48+P49*F49+P50*F50+P51*F51+P52*F52+P53*F53+P54*F54+P55*F55+P56*F56+P57*F57</f>
        <v>0</v>
      </c>
      <c r="Q58" s="43">
        <f>Q44*F44+Q45*F45+Q46*F46+Q47*F47+Q48*F48+Q49*F49+Q50*F50+Q51*F51+Q52*F52+Q53*F53+Q54*F54+Q55*F55+Q56*F56+Q57*F57</f>
        <v>0</v>
      </c>
      <c r="R58" s="43">
        <f>R44*F44+R45*F45+R46*F46+R47*F47+R48*F48+R49*F49+R50*F50+R51*F51+R52*F52+R53*F53+R54*F54+R55*F55+R56*F56+R57*F57</f>
        <v>0</v>
      </c>
      <c r="S58" s="43">
        <f>S44*F44+S45*F45+S46*F46+S47*F47+S48*F48+S49*F49+S50*F50+S51*F51+S52*F52+S53*F53+S54*F54+S55*F55+S56*F56+S57*F57</f>
        <v>0</v>
      </c>
      <c r="T58" s="43">
        <f>T44*F44+T45*F45+T46*F46+T47*F47+T48*F48+T49*F49+T50*F50+T51*F51+T52*F52+T53*F53+T54*F54+T55*F55+T56*F56+T57*F57</f>
        <v>0</v>
      </c>
    </row>
    <row r="60" spans="1:20" x14ac:dyDescent="0.45">
      <c r="A60" s="16" t="s">
        <v>60</v>
      </c>
      <c r="B60" s="17"/>
      <c r="C60" s="17"/>
      <c r="D60" s="17"/>
      <c r="E60" s="44">
        <f>SUM(G58:T58)+SUM(G35:T35)</f>
        <v>0</v>
      </c>
    </row>
    <row r="62" spans="1:20" x14ac:dyDescent="0.45">
      <c r="A62" s="45" t="s">
        <v>61</v>
      </c>
      <c r="G62" s="45" t="s">
        <v>62</v>
      </c>
      <c r="K62" s="46" t="s">
        <v>63</v>
      </c>
      <c r="L62" s="47"/>
      <c r="M62" s="47"/>
      <c r="N62" s="48"/>
    </row>
    <row r="63" spans="1:20" x14ac:dyDescent="0.45">
      <c r="A63" s="46"/>
      <c r="B63" s="47"/>
      <c r="C63" s="47"/>
      <c r="D63" s="47"/>
      <c r="E63" s="47"/>
      <c r="F63" s="48"/>
      <c r="G63" s="46" t="s">
        <v>64</v>
      </c>
      <c r="H63" s="47"/>
      <c r="I63" s="47"/>
      <c r="J63" s="47"/>
      <c r="K63" s="49" t="s">
        <v>65</v>
      </c>
      <c r="N63" s="50"/>
    </row>
    <row r="64" spans="1:20" x14ac:dyDescent="0.45">
      <c r="A64" s="51" t="s">
        <v>66</v>
      </c>
      <c r="F64" s="50"/>
      <c r="G64" s="52"/>
      <c r="K64" s="49" t="s">
        <v>67</v>
      </c>
      <c r="N64" s="50"/>
    </row>
    <row r="65" spans="1:14" x14ac:dyDescent="0.45">
      <c r="A65" s="51" t="s">
        <v>77</v>
      </c>
      <c r="F65" s="50"/>
      <c r="G65" s="49" t="s">
        <v>68</v>
      </c>
      <c r="K65" s="49" t="s">
        <v>69</v>
      </c>
      <c r="N65" s="50"/>
    </row>
    <row r="66" spans="1:14" x14ac:dyDescent="0.45">
      <c r="A66" s="51" t="s">
        <v>70</v>
      </c>
      <c r="F66" s="50"/>
      <c r="G66" s="49"/>
      <c r="K66" s="49" t="s">
        <v>71</v>
      </c>
      <c r="N66" s="50"/>
    </row>
    <row r="67" spans="1:14" x14ac:dyDescent="0.45">
      <c r="A67" s="53"/>
      <c r="B67" s="54"/>
      <c r="C67" s="54"/>
      <c r="D67" s="54"/>
      <c r="E67" s="54"/>
      <c r="F67" s="55"/>
      <c r="G67" s="56" t="s">
        <v>72</v>
      </c>
      <c r="H67" s="54"/>
      <c r="I67" s="54"/>
      <c r="J67" s="54"/>
      <c r="K67" s="56" t="s">
        <v>73</v>
      </c>
      <c r="L67" s="54"/>
      <c r="M67" s="54"/>
      <c r="N67" s="55"/>
    </row>
    <row r="69" spans="1:14" x14ac:dyDescent="0.45">
      <c r="A69" s="21" t="s">
        <v>74</v>
      </c>
    </row>
    <row r="70" spans="1:14" x14ac:dyDescent="0.45">
      <c r="A70" s="45" t="s">
        <v>75</v>
      </c>
      <c r="J70" s="45" t="s">
        <v>76</v>
      </c>
    </row>
  </sheetData>
  <hyperlinks>
    <hyperlink ref="A6" r:id="rId1" xr:uid="{CF939D15-90D8-4283-9E98-D0429E479D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5060-8713-4941-B85B-B305F50CA6AA}">
  <dimension ref="A1:N52"/>
  <sheetViews>
    <sheetView tabSelected="1" workbookViewId="0">
      <selection activeCell="J16" sqref="J16"/>
    </sheetView>
  </sheetViews>
  <sheetFormatPr baseColWidth="10" defaultRowHeight="14.25" x14ac:dyDescent="0.45"/>
  <cols>
    <col min="5" max="5" width="14.59765625" customWidth="1"/>
  </cols>
  <sheetData>
    <row r="1" spans="1:12" x14ac:dyDescent="0.45">
      <c r="C1" s="1" t="s">
        <v>92</v>
      </c>
    </row>
    <row r="3" spans="1:12" x14ac:dyDescent="0.45">
      <c r="A3" s="2" t="s">
        <v>1</v>
      </c>
      <c r="B3" s="3"/>
      <c r="C3" s="3"/>
      <c r="D3" s="3"/>
      <c r="E3" s="4"/>
      <c r="F3" s="2" t="s">
        <v>2</v>
      </c>
      <c r="G3" s="3"/>
      <c r="H3" s="3"/>
      <c r="I3" s="3"/>
      <c r="J3" s="3"/>
      <c r="K3" s="3"/>
      <c r="L3" s="4"/>
    </row>
    <row r="4" spans="1:12" x14ac:dyDescent="0.45">
      <c r="A4" s="5" t="s">
        <v>3</v>
      </c>
      <c r="E4" s="6"/>
      <c r="F4" s="7" t="s">
        <v>4</v>
      </c>
      <c r="L4" s="6"/>
    </row>
    <row r="5" spans="1:12" x14ac:dyDescent="0.45">
      <c r="A5" s="7" t="s">
        <v>5</v>
      </c>
      <c r="E5" s="6"/>
      <c r="F5" s="7" t="s">
        <v>6</v>
      </c>
      <c r="L5" s="6"/>
    </row>
    <row r="6" spans="1:12" x14ac:dyDescent="0.45">
      <c r="A6" s="8" t="s">
        <v>7</v>
      </c>
      <c r="E6" s="6"/>
      <c r="F6" s="7" t="s">
        <v>8</v>
      </c>
      <c r="L6" s="6"/>
    </row>
    <row r="7" spans="1:12" x14ac:dyDescent="0.45">
      <c r="A7" s="9"/>
      <c r="B7" s="10"/>
      <c r="C7" s="10"/>
      <c r="D7" s="10"/>
      <c r="E7" s="11"/>
      <c r="F7" s="12" t="s">
        <v>9</v>
      </c>
      <c r="G7" s="10"/>
      <c r="H7" s="10"/>
      <c r="I7" s="10"/>
      <c r="J7" s="10"/>
      <c r="K7" s="10"/>
      <c r="L7" s="11"/>
    </row>
    <row r="8" spans="1:12" x14ac:dyDescent="0.45">
      <c r="A8" s="1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45">
      <c r="A9" s="14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45">
      <c r="L10" s="15"/>
    </row>
    <row r="11" spans="1:12" x14ac:dyDescent="0.45">
      <c r="A11" s="16" t="s">
        <v>12</v>
      </c>
      <c r="B11" s="17"/>
      <c r="C11" s="17"/>
      <c r="D11" s="17"/>
      <c r="E11" s="16" t="s">
        <v>13</v>
      </c>
      <c r="F11" s="17"/>
      <c r="G11" s="17"/>
      <c r="H11" s="17"/>
      <c r="I11" s="17"/>
      <c r="J11" s="16" t="s">
        <v>14</v>
      </c>
      <c r="K11" s="17"/>
      <c r="L11" s="17"/>
    </row>
    <row r="12" spans="1:12" x14ac:dyDescent="0.45">
      <c r="A12" s="18"/>
      <c r="B12" s="3"/>
      <c r="C12" s="3"/>
      <c r="D12" s="4"/>
      <c r="E12" s="19" t="s">
        <v>15</v>
      </c>
      <c r="F12" s="19"/>
      <c r="G12" s="3"/>
      <c r="H12" s="3"/>
      <c r="I12" s="4"/>
      <c r="J12" s="18"/>
      <c r="K12" s="3"/>
      <c r="L12" s="4"/>
    </row>
    <row r="13" spans="1:12" x14ac:dyDescent="0.45">
      <c r="A13" s="20" t="s">
        <v>16</v>
      </c>
      <c r="D13" s="6"/>
      <c r="E13" s="21" t="s">
        <v>17</v>
      </c>
      <c r="F13" s="21"/>
      <c r="I13" s="6"/>
      <c r="J13" s="20" t="s">
        <v>18</v>
      </c>
      <c r="L13" s="6"/>
    </row>
    <row r="14" spans="1:12" x14ac:dyDescent="0.45">
      <c r="A14" s="20" t="s">
        <v>19</v>
      </c>
      <c r="D14" s="6"/>
      <c r="E14" s="21" t="s">
        <v>20</v>
      </c>
      <c r="F14" s="21"/>
      <c r="I14" s="6"/>
      <c r="J14" s="20" t="s">
        <v>21</v>
      </c>
      <c r="L14" s="6"/>
    </row>
    <row r="15" spans="1:12" x14ac:dyDescent="0.45">
      <c r="A15" s="20" t="s">
        <v>22</v>
      </c>
      <c r="D15" s="6"/>
      <c r="E15" s="21" t="s">
        <v>23</v>
      </c>
      <c r="F15" s="21"/>
      <c r="I15" s="6"/>
      <c r="J15" s="20" t="s">
        <v>24</v>
      </c>
      <c r="L15" s="6"/>
    </row>
    <row r="16" spans="1:12" x14ac:dyDescent="0.45">
      <c r="A16" s="20" t="s">
        <v>25</v>
      </c>
      <c r="D16" s="6"/>
      <c r="E16" s="21" t="s">
        <v>26</v>
      </c>
      <c r="F16" s="21"/>
      <c r="I16" s="6"/>
      <c r="J16" s="22" t="s">
        <v>90</v>
      </c>
      <c r="L16" s="6"/>
    </row>
    <row r="17" spans="1:12" x14ac:dyDescent="0.45">
      <c r="A17" s="14" t="s">
        <v>27</v>
      </c>
      <c r="B17" s="10"/>
      <c r="C17" s="10"/>
      <c r="D17" s="11"/>
      <c r="E17" s="23" t="s">
        <v>28</v>
      </c>
      <c r="F17" s="23"/>
      <c r="G17" s="10"/>
      <c r="H17" s="10"/>
      <c r="I17" s="11"/>
      <c r="J17" s="9" t="s">
        <v>91</v>
      </c>
      <c r="K17" s="10"/>
      <c r="L17" s="11"/>
    </row>
    <row r="19" spans="1:12" x14ac:dyDescent="0.45">
      <c r="A19" s="2" t="s">
        <v>86</v>
      </c>
      <c r="B19" s="3"/>
      <c r="C19" s="3"/>
      <c r="D19" s="3"/>
      <c r="E19" s="3"/>
      <c r="F19" s="3"/>
      <c r="G19" s="3"/>
      <c r="H19" s="3"/>
      <c r="I19" s="3"/>
      <c r="J19" s="4"/>
    </row>
    <row r="20" spans="1:12" ht="26.65" x14ac:dyDescent="0.45">
      <c r="A20" s="83" t="s">
        <v>30</v>
      </c>
      <c r="B20" s="84"/>
      <c r="C20" s="84"/>
      <c r="D20" s="85"/>
      <c r="E20" s="58" t="s">
        <v>31</v>
      </c>
      <c r="F20" s="58" t="s">
        <v>32</v>
      </c>
      <c r="G20" s="59" t="s">
        <v>78</v>
      </c>
      <c r="H20" s="59" t="s">
        <v>79</v>
      </c>
      <c r="I20" s="60" t="s">
        <v>80</v>
      </c>
      <c r="J20" s="61" t="s">
        <v>81</v>
      </c>
      <c r="K20" s="59" t="s">
        <v>79</v>
      </c>
      <c r="L20" s="59" t="s">
        <v>80</v>
      </c>
    </row>
    <row r="21" spans="1:12" x14ac:dyDescent="0.45">
      <c r="A21" s="86" t="s">
        <v>89</v>
      </c>
      <c r="B21" s="75"/>
      <c r="C21" s="75"/>
      <c r="D21" s="87"/>
      <c r="E21" s="32" t="s">
        <v>34</v>
      </c>
      <c r="F21" s="33">
        <v>1.5</v>
      </c>
      <c r="G21" s="57"/>
      <c r="H21" s="25"/>
      <c r="I21" s="64">
        <f>F21*G21*H21</f>
        <v>0</v>
      </c>
      <c r="J21" s="65"/>
      <c r="K21" s="25"/>
      <c r="L21" s="66">
        <f>F21*J21*K21</f>
        <v>0</v>
      </c>
    </row>
    <row r="22" spans="1:12" x14ac:dyDescent="0.45">
      <c r="A22" s="74" t="s">
        <v>33</v>
      </c>
      <c r="B22" s="75"/>
      <c r="C22" s="75"/>
      <c r="D22" s="76"/>
      <c r="E22" s="62" t="s">
        <v>34</v>
      </c>
      <c r="F22" s="63">
        <v>2</v>
      </c>
      <c r="G22" s="57"/>
      <c r="H22" s="57"/>
      <c r="I22" s="64">
        <f>F22*G22*H22</f>
        <v>0</v>
      </c>
      <c r="J22" s="65"/>
      <c r="K22" s="57"/>
      <c r="L22" s="66">
        <f>F22*J22*K22</f>
        <v>0</v>
      </c>
    </row>
    <row r="23" spans="1:12" x14ac:dyDescent="0.45">
      <c r="A23" s="77" t="s">
        <v>35</v>
      </c>
      <c r="B23" s="78"/>
      <c r="C23" s="78"/>
      <c r="D23" s="79"/>
      <c r="E23" s="67" t="s">
        <v>36</v>
      </c>
      <c r="F23" s="68">
        <v>0.7</v>
      </c>
      <c r="G23" s="69"/>
      <c r="H23" s="69"/>
      <c r="I23" s="64">
        <f t="shared" ref="I23:I38" si="0">F23*G23*H23</f>
        <v>0</v>
      </c>
      <c r="J23" s="70"/>
      <c r="K23" s="69"/>
      <c r="L23" s="66">
        <f t="shared" ref="L23:L38" si="1">F23*J23*K23</f>
        <v>0</v>
      </c>
    </row>
    <row r="24" spans="1:12" x14ac:dyDescent="0.45">
      <c r="A24" s="74" t="s">
        <v>37</v>
      </c>
      <c r="B24" s="75"/>
      <c r="C24" s="75"/>
      <c r="D24" s="76"/>
      <c r="E24" s="62" t="s">
        <v>36</v>
      </c>
      <c r="F24" s="63">
        <v>0.8</v>
      </c>
      <c r="G24" s="57"/>
      <c r="H24" s="57"/>
      <c r="I24" s="64">
        <f t="shared" si="0"/>
        <v>0</v>
      </c>
      <c r="J24" s="65"/>
      <c r="K24" s="57"/>
      <c r="L24" s="66">
        <f t="shared" si="1"/>
        <v>0</v>
      </c>
    </row>
    <row r="25" spans="1:12" x14ac:dyDescent="0.45">
      <c r="A25" s="77" t="s">
        <v>38</v>
      </c>
      <c r="B25" s="78"/>
      <c r="C25" s="78"/>
      <c r="D25" s="79"/>
      <c r="E25" s="67" t="s">
        <v>36</v>
      </c>
      <c r="F25" s="68">
        <v>0.85</v>
      </c>
      <c r="G25" s="69"/>
      <c r="H25" s="69"/>
      <c r="I25" s="64">
        <f t="shared" si="0"/>
        <v>0</v>
      </c>
      <c r="J25" s="70"/>
      <c r="K25" s="69"/>
      <c r="L25" s="66">
        <f t="shared" si="1"/>
        <v>0</v>
      </c>
    </row>
    <row r="26" spans="1:12" x14ac:dyDescent="0.45">
      <c r="A26" s="74" t="s">
        <v>39</v>
      </c>
      <c r="B26" s="75"/>
      <c r="C26" s="75"/>
      <c r="D26" s="76"/>
      <c r="E26" s="62" t="s">
        <v>40</v>
      </c>
      <c r="F26" s="63">
        <v>1</v>
      </c>
      <c r="G26" s="57"/>
      <c r="H26" s="57"/>
      <c r="I26" s="64">
        <f t="shared" si="0"/>
        <v>0</v>
      </c>
      <c r="J26" s="65"/>
      <c r="K26" s="57"/>
      <c r="L26" s="66">
        <f t="shared" si="1"/>
        <v>0</v>
      </c>
    </row>
    <row r="27" spans="1:12" x14ac:dyDescent="0.45">
      <c r="A27" s="77" t="s">
        <v>39</v>
      </c>
      <c r="B27" s="78"/>
      <c r="C27" s="78"/>
      <c r="D27" s="79"/>
      <c r="E27" s="67" t="s">
        <v>41</v>
      </c>
      <c r="F27" s="68">
        <v>3.5</v>
      </c>
      <c r="G27" s="69"/>
      <c r="H27" s="69"/>
      <c r="I27" s="64">
        <f t="shared" si="0"/>
        <v>0</v>
      </c>
      <c r="J27" s="70"/>
      <c r="K27" s="69"/>
      <c r="L27" s="66">
        <f t="shared" si="1"/>
        <v>0</v>
      </c>
    </row>
    <row r="28" spans="1:12" x14ac:dyDescent="0.45">
      <c r="A28" s="77" t="s">
        <v>83</v>
      </c>
      <c r="B28" s="78"/>
      <c r="C28" s="78"/>
      <c r="D28" s="79"/>
      <c r="E28" s="62" t="s">
        <v>40</v>
      </c>
      <c r="F28" s="68">
        <v>1.3</v>
      </c>
      <c r="G28" s="69"/>
      <c r="H28" s="69"/>
      <c r="I28" s="64">
        <f t="shared" si="0"/>
        <v>0</v>
      </c>
      <c r="J28" s="70"/>
      <c r="K28" s="69"/>
      <c r="L28" s="66">
        <f t="shared" si="1"/>
        <v>0</v>
      </c>
    </row>
    <row r="29" spans="1:12" x14ac:dyDescent="0.45">
      <c r="A29" s="74" t="s">
        <v>42</v>
      </c>
      <c r="B29" s="75"/>
      <c r="C29" s="75"/>
      <c r="D29" s="76"/>
      <c r="E29" s="62" t="s">
        <v>41</v>
      </c>
      <c r="F29" s="63">
        <v>4.2</v>
      </c>
      <c r="G29" s="57"/>
      <c r="H29" s="57"/>
      <c r="I29" s="64">
        <f t="shared" si="0"/>
        <v>0</v>
      </c>
      <c r="J29" s="65"/>
      <c r="K29" s="57"/>
      <c r="L29" s="66">
        <f t="shared" si="1"/>
        <v>0</v>
      </c>
    </row>
    <row r="30" spans="1:12" x14ac:dyDescent="0.45">
      <c r="A30" s="74" t="s">
        <v>42</v>
      </c>
      <c r="B30" s="75"/>
      <c r="C30" s="75"/>
      <c r="D30" s="76"/>
      <c r="E30" s="62" t="s">
        <v>43</v>
      </c>
      <c r="F30" s="63">
        <v>2.8</v>
      </c>
      <c r="G30" s="57"/>
      <c r="H30" s="57"/>
      <c r="I30" s="64">
        <f t="shared" si="0"/>
        <v>0</v>
      </c>
      <c r="J30" s="65"/>
      <c r="K30" s="57"/>
      <c r="L30" s="66">
        <f t="shared" si="1"/>
        <v>0</v>
      </c>
    </row>
    <row r="31" spans="1:12" x14ac:dyDescent="0.45">
      <c r="A31" s="74" t="s">
        <v>84</v>
      </c>
      <c r="B31" s="75"/>
      <c r="C31" s="75"/>
      <c r="D31" s="76"/>
      <c r="E31" s="62" t="s">
        <v>43</v>
      </c>
      <c r="F31" s="63">
        <v>4</v>
      </c>
      <c r="G31" s="57"/>
      <c r="H31" s="57"/>
      <c r="I31" s="64">
        <f t="shared" si="0"/>
        <v>0</v>
      </c>
      <c r="J31" s="65"/>
      <c r="K31" s="57"/>
      <c r="L31" s="66">
        <f t="shared" si="1"/>
        <v>0</v>
      </c>
    </row>
    <row r="32" spans="1:12" x14ac:dyDescent="0.45">
      <c r="A32" s="74" t="s">
        <v>85</v>
      </c>
      <c r="B32" s="75"/>
      <c r="C32" s="75"/>
      <c r="D32" s="76"/>
      <c r="E32" s="62" t="s">
        <v>43</v>
      </c>
      <c r="F32" s="63">
        <v>4</v>
      </c>
      <c r="G32" s="57"/>
      <c r="H32" s="57"/>
      <c r="I32" s="64">
        <f t="shared" si="0"/>
        <v>0</v>
      </c>
      <c r="J32" s="65"/>
      <c r="K32" s="57"/>
      <c r="L32" s="66">
        <f t="shared" si="1"/>
        <v>0</v>
      </c>
    </row>
    <row r="33" spans="1:14" x14ac:dyDescent="0.45">
      <c r="A33" s="77" t="s">
        <v>44</v>
      </c>
      <c r="B33" s="78"/>
      <c r="C33" s="78"/>
      <c r="D33" s="79"/>
      <c r="E33" s="67" t="s">
        <v>43</v>
      </c>
      <c r="F33" s="68">
        <v>3.75</v>
      </c>
      <c r="G33" s="69"/>
      <c r="H33" s="69"/>
      <c r="I33" s="64">
        <f t="shared" si="0"/>
        <v>0</v>
      </c>
      <c r="J33" s="70"/>
      <c r="K33" s="69"/>
      <c r="L33" s="66">
        <f t="shared" si="1"/>
        <v>0</v>
      </c>
    </row>
    <row r="34" spans="1:14" x14ac:dyDescent="0.45">
      <c r="A34" s="74" t="s">
        <v>45</v>
      </c>
      <c r="B34" s="75"/>
      <c r="C34" s="75"/>
      <c r="D34" s="76"/>
      <c r="E34" s="62" t="s">
        <v>46</v>
      </c>
      <c r="F34" s="63">
        <v>11.55</v>
      </c>
      <c r="G34" s="57"/>
      <c r="H34" s="57"/>
      <c r="I34" s="64">
        <f t="shared" si="0"/>
        <v>0</v>
      </c>
      <c r="J34" s="65"/>
      <c r="K34" s="57"/>
      <c r="L34" s="66">
        <f t="shared" si="1"/>
        <v>0</v>
      </c>
    </row>
    <row r="35" spans="1:14" x14ac:dyDescent="0.45">
      <c r="A35" s="74" t="s">
        <v>47</v>
      </c>
      <c r="B35" s="75"/>
      <c r="C35" s="75"/>
      <c r="D35" s="76"/>
      <c r="E35" s="62" t="s">
        <v>48</v>
      </c>
      <c r="F35" s="63">
        <v>5.75</v>
      </c>
      <c r="G35" s="57"/>
      <c r="H35" s="57"/>
      <c r="I35" s="64">
        <f t="shared" si="0"/>
        <v>0</v>
      </c>
      <c r="J35" s="65"/>
      <c r="K35" s="57"/>
      <c r="L35" s="66">
        <f t="shared" si="1"/>
        <v>0</v>
      </c>
    </row>
    <row r="36" spans="1:14" x14ac:dyDescent="0.45">
      <c r="A36" s="74" t="s">
        <v>87</v>
      </c>
      <c r="B36" s="75"/>
      <c r="C36" s="75"/>
      <c r="D36" s="76"/>
      <c r="E36" s="62" t="s">
        <v>88</v>
      </c>
      <c r="F36" s="63">
        <v>8</v>
      </c>
      <c r="G36" s="57"/>
      <c r="H36" s="57"/>
      <c r="I36" s="64">
        <f t="shared" si="0"/>
        <v>0</v>
      </c>
      <c r="J36" s="65"/>
      <c r="K36" s="57"/>
      <c r="L36" s="66">
        <f t="shared" si="1"/>
        <v>0</v>
      </c>
    </row>
    <row r="37" spans="1:14" x14ac:dyDescent="0.45">
      <c r="A37" s="74" t="s">
        <v>51</v>
      </c>
      <c r="B37" s="75"/>
      <c r="C37" s="75"/>
      <c r="D37" s="76"/>
      <c r="E37" s="62" t="s">
        <v>52</v>
      </c>
      <c r="F37" s="63">
        <v>13</v>
      </c>
      <c r="G37" s="57"/>
      <c r="H37" s="57"/>
      <c r="I37" s="64">
        <f t="shared" si="0"/>
        <v>0</v>
      </c>
      <c r="J37" s="65"/>
      <c r="K37" s="57"/>
      <c r="L37" s="66">
        <f t="shared" si="1"/>
        <v>0</v>
      </c>
    </row>
    <row r="38" spans="1:14" x14ac:dyDescent="0.45">
      <c r="A38" s="77" t="s">
        <v>53</v>
      </c>
      <c r="B38" s="78"/>
      <c r="C38" s="78"/>
      <c r="D38" s="79"/>
      <c r="E38" s="67" t="s">
        <v>54</v>
      </c>
      <c r="F38" s="68">
        <v>5</v>
      </c>
      <c r="G38" s="69"/>
      <c r="H38" s="69"/>
      <c r="I38" s="64">
        <f t="shared" si="0"/>
        <v>0</v>
      </c>
      <c r="J38" s="70"/>
      <c r="K38" s="69"/>
      <c r="L38" s="66">
        <f t="shared" si="1"/>
        <v>0</v>
      </c>
    </row>
    <row r="39" spans="1:14" x14ac:dyDescent="0.45">
      <c r="A39" s="74" t="s">
        <v>55</v>
      </c>
      <c r="B39" s="75"/>
      <c r="C39" s="75"/>
      <c r="D39" s="76"/>
      <c r="E39" s="62" t="s">
        <v>56</v>
      </c>
      <c r="F39" s="63">
        <v>2.8</v>
      </c>
      <c r="G39" s="57"/>
      <c r="H39" s="57"/>
      <c r="I39" s="64">
        <f t="shared" ref="I39" si="2">F39*G39*H39</f>
        <v>0</v>
      </c>
      <c r="J39" s="65"/>
      <c r="K39" s="57"/>
      <c r="L39" s="66">
        <f t="shared" ref="L39" si="3">F39*J39*K39</f>
        <v>0</v>
      </c>
    </row>
    <row r="40" spans="1:14" x14ac:dyDescent="0.45">
      <c r="A40" s="80" t="s">
        <v>82</v>
      </c>
      <c r="B40" s="81"/>
      <c r="C40" s="81"/>
      <c r="D40" s="82"/>
      <c r="E40" s="57"/>
      <c r="F40" s="57"/>
      <c r="G40" s="71"/>
      <c r="H40" s="71"/>
      <c r="I40" s="72">
        <f>SUM(I21:I39)</f>
        <v>0</v>
      </c>
      <c r="J40" s="73"/>
      <c r="K40" s="71"/>
      <c r="L40" s="71">
        <f>SUM(L21:L39)</f>
        <v>0</v>
      </c>
    </row>
    <row r="42" spans="1:14" x14ac:dyDescent="0.45">
      <c r="A42" s="16" t="s">
        <v>60</v>
      </c>
      <c r="B42" s="17"/>
      <c r="C42" s="17"/>
      <c r="D42" s="17"/>
      <c r="E42" s="44">
        <f>I40+L40</f>
        <v>0</v>
      </c>
    </row>
    <row r="44" spans="1:14" x14ac:dyDescent="0.45">
      <c r="A44" s="45" t="s">
        <v>61</v>
      </c>
      <c r="G44" s="45" t="s">
        <v>62</v>
      </c>
      <c r="K44" s="46" t="s">
        <v>63</v>
      </c>
      <c r="L44" s="47"/>
      <c r="M44" s="47"/>
      <c r="N44" s="48"/>
    </row>
    <row r="45" spans="1:14" x14ac:dyDescent="0.45">
      <c r="A45" s="46"/>
      <c r="B45" s="47"/>
      <c r="C45" s="47"/>
      <c r="D45" s="47"/>
      <c r="E45" s="47"/>
      <c r="F45" s="48"/>
      <c r="G45" s="46" t="s">
        <v>64</v>
      </c>
      <c r="H45" s="47"/>
      <c r="I45" s="47"/>
      <c r="J45" s="47"/>
      <c r="K45" s="49" t="s">
        <v>65</v>
      </c>
      <c r="N45" s="50"/>
    </row>
    <row r="46" spans="1:14" x14ac:dyDescent="0.45">
      <c r="A46" s="51" t="s">
        <v>66</v>
      </c>
      <c r="F46" s="50"/>
      <c r="G46" s="52"/>
      <c r="K46" s="49" t="s">
        <v>67</v>
      </c>
      <c r="N46" s="50"/>
    </row>
    <row r="47" spans="1:14" x14ac:dyDescent="0.45">
      <c r="A47" s="51" t="s">
        <v>93</v>
      </c>
      <c r="F47" s="50"/>
      <c r="G47" s="49" t="s">
        <v>68</v>
      </c>
      <c r="K47" s="49" t="s">
        <v>69</v>
      </c>
      <c r="N47" s="50"/>
    </row>
    <row r="48" spans="1:14" x14ac:dyDescent="0.45">
      <c r="A48" s="51" t="s">
        <v>70</v>
      </c>
      <c r="F48" s="50"/>
      <c r="G48" s="49"/>
      <c r="K48" s="49" t="s">
        <v>71</v>
      </c>
      <c r="N48" s="50"/>
    </row>
    <row r="49" spans="1:14" x14ac:dyDescent="0.45">
      <c r="A49" s="53"/>
      <c r="B49" s="54"/>
      <c r="C49" s="54"/>
      <c r="D49" s="54"/>
      <c r="E49" s="54"/>
      <c r="F49" s="55"/>
      <c r="G49" s="56" t="s">
        <v>72</v>
      </c>
      <c r="H49" s="54"/>
      <c r="I49" s="54"/>
      <c r="J49" s="54"/>
      <c r="K49" s="56" t="s">
        <v>73</v>
      </c>
      <c r="L49" s="54"/>
      <c r="M49" s="54"/>
      <c r="N49" s="55"/>
    </row>
    <row r="51" spans="1:14" x14ac:dyDescent="0.45">
      <c r="A51" s="21" t="s">
        <v>74</v>
      </c>
    </row>
    <row r="52" spans="1:14" x14ac:dyDescent="0.45">
      <c r="A52" s="45" t="s">
        <v>75</v>
      </c>
      <c r="J52" s="45" t="s">
        <v>76</v>
      </c>
    </row>
  </sheetData>
  <mergeCells count="21">
    <mergeCell ref="A30:D30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36:D36"/>
  </mergeCells>
  <hyperlinks>
    <hyperlink ref="A6" r:id="rId1" xr:uid="{FD8C941F-C565-4938-BFA6-AD05ACEFAC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cachan</vt:lpstr>
      <vt:lpstr>cachanAB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Daniel Arnassand</cp:lastModifiedBy>
  <dcterms:created xsi:type="dcterms:W3CDTF">2018-09-04T22:58:29Z</dcterms:created>
  <dcterms:modified xsi:type="dcterms:W3CDTF">2022-10-16T20:45:06Z</dcterms:modified>
</cp:coreProperties>
</file>